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8515" windowHeight="12600"/>
  </bookViews>
  <sheets>
    <sheet name="Hoja1" sheetId="1" r:id="rId1"/>
    <sheet name="Hoja2" sheetId="2" r:id="rId2"/>
    <sheet name="Hoja3" sheetId="3" r:id="rId3"/>
  </sheets>
  <externalReferences>
    <externalReference r:id="rId4"/>
  </externalReferences>
  <calcPr calcId="145621"/>
</workbook>
</file>

<file path=xl/calcChain.xml><?xml version="1.0" encoding="utf-8"?>
<calcChain xmlns="http://schemas.openxmlformats.org/spreadsheetml/2006/main">
  <c r="E24" i="1" l="1"/>
  <c r="I24" i="1" s="1"/>
  <c r="E25" i="1"/>
  <c r="I25" i="1" s="1"/>
  <c r="E26" i="1"/>
  <c r="I26" i="1" s="1"/>
  <c r="E27" i="1"/>
  <c r="E28" i="1"/>
  <c r="I28" i="1" s="1"/>
  <c r="E29" i="1"/>
  <c r="I29" i="1" s="1"/>
  <c r="E23" i="1"/>
  <c r="I23" i="1" s="1"/>
  <c r="I27" i="1"/>
  <c r="E22" i="1"/>
  <c r="I22" i="1" s="1"/>
  <c r="B26" i="1" a="1"/>
  <c r="B26" i="1" s="1"/>
  <c r="B27" i="1" l="1"/>
  <c r="B28" i="1"/>
  <c r="B29" i="1"/>
</calcChain>
</file>

<file path=xl/sharedStrings.xml><?xml version="1.0" encoding="utf-8"?>
<sst xmlns="http://schemas.openxmlformats.org/spreadsheetml/2006/main" count="38" uniqueCount="27">
  <si>
    <t>P R O G R A M A</t>
  </si>
  <si>
    <t>0 - GESTION ADMINISTRATIVA</t>
  </si>
  <si>
    <t>98 - TRANSFERENCIAS MIN. SALUD</t>
  </si>
  <si>
    <t>99 - PARTIDAS NO ASIGNABLES A PROGRAMAS - DEUDAS</t>
  </si>
  <si>
    <t>720 - DES. SALUD Y DEPORTE - GESTION DE BIENES Y SERVICIOS DE SALUD</t>
  </si>
  <si>
    <t>751 - DES. SALUD Y DEPORTE - GESTION HOSPITALARIA</t>
  </si>
  <si>
    <t>730 - DES. SALUD Y DEPORTE - SALUD OCUPACIONAL</t>
  </si>
  <si>
    <t>742 - DES. SALUD Y DEPORTE - PROM. DE LA SALUD Y PREVEN. DE LAS ENFERM.</t>
  </si>
  <si>
    <t>771 - DES. SALUD Y DEPORTE - FORTALECIMIENTO INSTIT. Y GEST. DE CALIDAD</t>
  </si>
  <si>
    <t>Total general</t>
  </si>
  <si>
    <t>PRESUPUESTO INICIAL</t>
  </si>
  <si>
    <t>MODIFICACIONES</t>
  </si>
  <si>
    <t>PRESUPUESTO VIGENTE</t>
  </si>
  <si>
    <t>PREVENTIVO</t>
  </si>
  <si>
    <t>COMPROMISO</t>
  </si>
  <si>
    <t>DEVENGADO</t>
  </si>
  <si>
    <t>PORCENTAJE SG. DEVENGADO</t>
  </si>
  <si>
    <t>PAGADO</t>
  </si>
  <si>
    <t>CAJA NACIONAL DE SALUD</t>
  </si>
  <si>
    <t>EJECUCIÓN PRESUPUESTARIA POR APERTURA PROGRAMATICA GESTIÓN 2025</t>
  </si>
  <si>
    <t>(Expresado en Bolivianos)</t>
  </si>
  <si>
    <t>EJECUCIÓN PRESUPUESTARIA POR GRUPO DE GASTO GESTIÓN 2025</t>
  </si>
  <si>
    <t xml:space="preserve">G R U P O  D E  G A S T O </t>
  </si>
  <si>
    <t>10000 - SERVICIOS PERSONALES</t>
  </si>
  <si>
    <t>20000 - SERVICIOS NO PERSONALES</t>
  </si>
  <si>
    <t>30000 - MATERIALES Y SUMINISTROS</t>
  </si>
  <si>
    <t>40000 - ACTIVOS REALES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</si>
</sst>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0_ ;[Red]\-#,##0.00\ 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14C47"/>
        <bgColor indexed="64"/>
      </patternFill>
    </fill>
  </fills>
  <borders count="1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theme="0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theme="0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theme="0"/>
      </right>
      <top style="hair">
        <color auto="1"/>
      </top>
      <bottom/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6">
    <xf numFmtId="0" fontId="0" fillId="0" borderId="0" xfId="0"/>
    <xf numFmtId="10" fontId="3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43" fontId="4" fillId="0" borderId="5" xfId="1" applyNumberFormat="1" applyFont="1" applyBorder="1" applyProtection="1">
      <protection locked="0"/>
    </xf>
    <xf numFmtId="164" fontId="4" fillId="0" borderId="5" xfId="1" applyNumberFormat="1" applyFont="1" applyBorder="1" applyProtection="1">
      <protection locked="0"/>
    </xf>
    <xf numFmtId="0" fontId="3" fillId="2" borderId="0" xfId="1" applyFont="1" applyFill="1" applyAlignment="1" applyProtection="1">
      <alignment horizontal="center" vertical="center"/>
      <protection locked="0"/>
    </xf>
    <xf numFmtId="0" fontId="5" fillId="2" borderId="4" xfId="1" applyFont="1" applyFill="1" applyBorder="1" applyAlignment="1" applyProtection="1">
      <alignment horizontal="center" vertical="center" wrapText="1"/>
      <protection locked="0"/>
    </xf>
    <xf numFmtId="43" fontId="6" fillId="2" borderId="4" xfId="1" applyNumberFormat="1" applyFont="1" applyFill="1" applyBorder="1" applyAlignment="1" applyProtection="1">
      <alignment vertical="center"/>
      <protection locked="0"/>
    </xf>
    <xf numFmtId="0" fontId="5" fillId="2" borderId="4" xfId="1" applyFont="1" applyFill="1" applyBorder="1" applyAlignment="1" applyProtection="1">
      <alignment horizontal="center" vertical="center"/>
      <protection locked="0"/>
    </xf>
    <xf numFmtId="4" fontId="0" fillId="0" borderId="0" xfId="0" applyNumberFormat="1"/>
    <xf numFmtId="0" fontId="3" fillId="2" borderId="6" xfId="1" applyFont="1" applyFill="1" applyBorder="1" applyAlignment="1" applyProtection="1">
      <alignment horizontal="center" vertical="center"/>
      <protection locked="0"/>
    </xf>
    <xf numFmtId="0" fontId="5" fillId="2" borderId="2" xfId="1" applyFont="1" applyFill="1" applyBorder="1" applyAlignment="1" applyProtection="1">
      <alignment horizontal="center" vertical="center" wrapText="1"/>
      <protection locked="0"/>
    </xf>
    <xf numFmtId="0" fontId="5" fillId="2" borderId="7" xfId="1" applyFont="1" applyFill="1" applyBorder="1" applyAlignment="1" applyProtection="1">
      <alignment horizontal="center" vertical="center" wrapText="1"/>
      <protection locked="0"/>
    </xf>
    <xf numFmtId="0" fontId="5" fillId="2" borderId="9" xfId="1" applyFont="1" applyFill="1" applyBorder="1" applyAlignment="1" applyProtection="1">
      <alignment horizontal="center" vertical="center"/>
      <protection locked="0"/>
    </xf>
    <xf numFmtId="43" fontId="6" fillId="2" borderId="10" xfId="1" applyNumberFormat="1" applyFont="1" applyFill="1" applyBorder="1" applyAlignment="1" applyProtection="1">
      <alignment vertical="center"/>
      <protection locked="0"/>
    </xf>
    <xf numFmtId="10" fontId="3" fillId="2" borderId="10" xfId="1" applyNumberFormat="1" applyFont="1" applyFill="1" applyBorder="1" applyAlignment="1" applyProtection="1">
      <alignment horizontal="center" vertical="center"/>
      <protection locked="0"/>
    </xf>
    <xf numFmtId="43" fontId="6" fillId="2" borderId="11" xfId="1" applyNumberFormat="1" applyFont="1" applyFill="1" applyBorder="1" applyAlignment="1" applyProtection="1">
      <alignment vertical="center"/>
      <protection locked="0"/>
    </xf>
    <xf numFmtId="0" fontId="8" fillId="0" borderId="8" xfId="0" applyFont="1" applyBorder="1"/>
    <xf numFmtId="4" fontId="7" fillId="0" borderId="1" xfId="0" applyNumberFormat="1" applyFont="1" applyBorder="1"/>
    <xf numFmtId="10" fontId="7" fillId="0" borderId="1" xfId="0" applyNumberFormat="1" applyFont="1" applyBorder="1"/>
    <xf numFmtId="4" fontId="7" fillId="0" borderId="3" xfId="0" applyNumberFormat="1" applyFont="1" applyBorder="1"/>
    <xf numFmtId="4" fontId="7" fillId="0" borderId="3" xfId="0" applyNumberFormat="1" applyFont="1" applyFill="1" applyBorder="1"/>
    <xf numFmtId="0" fontId="9" fillId="0" borderId="5" xfId="1" applyFont="1" applyBorder="1" applyAlignment="1" applyProtection="1">
      <alignment horizontal="left"/>
      <protection locked="0"/>
    </xf>
    <xf numFmtId="10" fontId="4" fillId="0" borderId="5" xfId="1" applyNumberFormat="1" applyFont="1" applyBorder="1" applyAlignment="1" applyProtection="1">
      <alignment horizontal="center" vertical="center"/>
      <protection locked="0"/>
    </xf>
  </cellXfs>
  <cellStyles count="4">
    <cellStyle name="Millares 2" xfId="2"/>
    <cellStyle name="Normal" xfId="0" builtinId="0"/>
    <cellStyle name="Normal 2" xfId="1"/>
    <cellStyle name="Porcentaje 2" xfId="3"/>
  </cellStyles>
  <dxfs count="2">
    <dxf>
      <font>
        <b/>
        <color theme="1"/>
      </font>
      <border>
        <bottom style="thin">
          <color theme="4"/>
        </bottom>
        <vertical/>
        <horizontal/>
      </border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</dxfs>
  <tableStyles count="1" defaultTableStyle="TableStyleMedium2" defaultPivotStyle="PivotStyleLight16">
    <tableStyle name="presupuestos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oleObject" Target="file:///C:\Users\mariela.flores\Desktop\MBFF\2026\EJECUCION%202025%20DEFINITIVO\2025%2012%20DASHBOARD%204M%20cierre%20(3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oleLink xmlns:r="http://schemas.openxmlformats.org/officeDocument/2006/relationships" r:id="rId1" progId="Excel.SheetMacroEnabled.12">
    <oleItems>
      <mc:AlternateContent xmlns:mc="http://schemas.openxmlformats.org/markup-compatibility/2006">
        <mc:Choice Requires="x14">
          <x14:oleItem name="!GrupoGasto y Programas!F16C2:F19C2" advise="1">
            <x14:values rows="4">
              <value t="str">
                <val>60000 - SERVICIOS DE LA DEUDA PUBLICA Y DISM.DE OTROS PASIVOS</val>
              </value>
              <value t="str">
                <val>70000 - T R A N S F E R E N C I A S</val>
              </value>
              <value t="str">
                <val>80000 - IMPUESTOS, REGALIAS Y TASAS</val>
              </value>
              <value t="str">
                <val>90000 - OTROS GASTOS</val>
              </value>
            </x14:values>
          </x14:oleItem>
        </mc:Choice>
        <mc:Fallback>
          <oleItem name="!GrupoGasto y Programas!F16C2:F19C2" advise="1"/>
        </mc:Fallback>
      </mc:AlternateContent>
    </oleItems>
  </oleLin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1"/>
  <sheetViews>
    <sheetView tabSelected="1" workbookViewId="0">
      <selection activeCell="F34" sqref="F34"/>
    </sheetView>
  </sheetViews>
  <sheetFormatPr baseColWidth="10" defaultRowHeight="15" x14ac:dyDescent="0.25"/>
  <cols>
    <col min="2" max="2" width="68.28515625" customWidth="1"/>
    <col min="3" max="8" width="19.42578125" customWidth="1"/>
    <col min="9" max="9" width="13" customWidth="1"/>
    <col min="10" max="10" width="19.42578125" customWidth="1"/>
  </cols>
  <sheetData>
    <row r="2" spans="2:10" ht="18.75" x14ac:dyDescent="0.3">
      <c r="B2" s="4" t="s">
        <v>18</v>
      </c>
      <c r="C2" s="4"/>
      <c r="D2" s="4"/>
      <c r="E2" s="4"/>
      <c r="F2" s="4"/>
      <c r="G2" s="4"/>
      <c r="H2" s="4"/>
      <c r="I2" s="4"/>
      <c r="J2" s="4"/>
    </row>
    <row r="3" spans="2:10" ht="18.75" x14ac:dyDescent="0.3">
      <c r="B3" s="4" t="s">
        <v>19</v>
      </c>
      <c r="C3" s="4"/>
      <c r="D3" s="4"/>
      <c r="E3" s="4"/>
      <c r="F3" s="4"/>
      <c r="G3" s="4"/>
      <c r="H3" s="4"/>
      <c r="I3" s="4"/>
      <c r="J3" s="4"/>
    </row>
    <row r="4" spans="2:10" ht="18.75" x14ac:dyDescent="0.3">
      <c r="B4" s="4" t="s">
        <v>20</v>
      </c>
      <c r="C4" s="4"/>
      <c r="D4" s="4"/>
      <c r="E4" s="4"/>
      <c r="F4" s="4"/>
      <c r="G4" s="4"/>
      <c r="H4" s="4"/>
      <c r="I4" s="4"/>
      <c r="J4" s="4"/>
    </row>
    <row r="5" spans="2:10" x14ac:dyDescent="0.25">
      <c r="B5" s="3"/>
      <c r="C5" s="3"/>
      <c r="D5" s="3"/>
      <c r="E5" s="3"/>
      <c r="F5" s="3"/>
      <c r="G5" s="3"/>
      <c r="H5" s="3"/>
      <c r="I5" s="3"/>
      <c r="J5" s="3"/>
    </row>
    <row r="6" spans="2:10" ht="38.25" x14ac:dyDescent="0.25">
      <c r="B6" s="7" t="s">
        <v>0</v>
      </c>
      <c r="C6" s="8" t="s">
        <v>10</v>
      </c>
      <c r="D6" s="8" t="s">
        <v>11</v>
      </c>
      <c r="E6" s="8" t="s">
        <v>12</v>
      </c>
      <c r="F6" s="8" t="s">
        <v>13</v>
      </c>
      <c r="G6" s="8" t="s">
        <v>14</v>
      </c>
      <c r="H6" s="8" t="s">
        <v>15</v>
      </c>
      <c r="I6" s="8" t="s">
        <v>16</v>
      </c>
      <c r="J6" s="8" t="s">
        <v>17</v>
      </c>
    </row>
    <row r="7" spans="2:10" x14ac:dyDescent="0.25">
      <c r="B7" s="24" t="s">
        <v>1</v>
      </c>
      <c r="C7" s="5">
        <v>317866598</v>
      </c>
      <c r="D7" s="6">
        <v>-6049435</v>
      </c>
      <c r="E7" s="5">
        <v>311817163</v>
      </c>
      <c r="F7" s="5">
        <v>272916315.65000033</v>
      </c>
      <c r="G7" s="5">
        <v>272194187.3300001</v>
      </c>
      <c r="H7" s="5">
        <v>271089199.1500001</v>
      </c>
      <c r="I7" s="25">
        <v>0.869385111909315</v>
      </c>
      <c r="J7" s="5">
        <v>235333505.69</v>
      </c>
    </row>
    <row r="8" spans="2:10" x14ac:dyDescent="0.25">
      <c r="B8" s="24" t="s">
        <v>2</v>
      </c>
      <c r="C8" s="5">
        <v>436798793</v>
      </c>
      <c r="D8" s="6">
        <v>9631544</v>
      </c>
      <c r="E8" s="5">
        <v>446430337</v>
      </c>
      <c r="F8" s="5">
        <v>427609148.33999997</v>
      </c>
      <c r="G8" s="5">
        <v>430991875.1500001</v>
      </c>
      <c r="H8" s="5">
        <v>430991111.13000011</v>
      </c>
      <c r="I8" s="25">
        <v>0.96541627082569914</v>
      </c>
      <c r="J8" s="5">
        <v>247700047.79000011</v>
      </c>
    </row>
    <row r="9" spans="2:10" x14ac:dyDescent="0.25">
      <c r="B9" s="24" t="s">
        <v>3</v>
      </c>
      <c r="C9" s="5">
        <v>130372820</v>
      </c>
      <c r="D9" s="6">
        <v>113349</v>
      </c>
      <c r="E9" s="5">
        <v>130486169</v>
      </c>
      <c r="F9" s="5">
        <v>86201919.310000017</v>
      </c>
      <c r="G9" s="5">
        <v>86735423.609999985</v>
      </c>
      <c r="H9" s="5">
        <v>86576000.25999999</v>
      </c>
      <c r="I9" s="25">
        <v>0.66348794606729533</v>
      </c>
      <c r="J9" s="5">
        <v>78155599.939999998</v>
      </c>
    </row>
    <row r="10" spans="2:10" x14ac:dyDescent="0.25">
      <c r="B10" s="24" t="s">
        <v>4</v>
      </c>
      <c r="C10" s="5">
        <v>1701830435</v>
      </c>
      <c r="D10" s="6">
        <v>83146569</v>
      </c>
      <c r="E10" s="5">
        <v>1784977004</v>
      </c>
      <c r="F10" s="5">
        <v>1678759813.8999999</v>
      </c>
      <c r="G10" s="5">
        <v>1546361624.5699995</v>
      </c>
      <c r="H10" s="5">
        <v>1541101587.6699996</v>
      </c>
      <c r="I10" s="25">
        <v>0.8633733567527796</v>
      </c>
      <c r="J10" s="5">
        <v>1235593206.9999998</v>
      </c>
    </row>
    <row r="11" spans="2:10" x14ac:dyDescent="0.25">
      <c r="B11" s="24" t="s">
        <v>5</v>
      </c>
      <c r="C11" s="5">
        <v>1704527480</v>
      </c>
      <c r="D11" s="6">
        <v>-43329950</v>
      </c>
      <c r="E11" s="5">
        <v>1661197530</v>
      </c>
      <c r="F11" s="5">
        <v>1550140874.6799991</v>
      </c>
      <c r="G11" s="5">
        <v>1577561633.049999</v>
      </c>
      <c r="H11" s="5">
        <v>1575928017.5799987</v>
      </c>
      <c r="I11" s="25">
        <v>0.9486698535965189</v>
      </c>
      <c r="J11" s="5">
        <v>1389400355.7499993</v>
      </c>
    </row>
    <row r="12" spans="2:10" x14ac:dyDescent="0.25">
      <c r="B12" s="24" t="s">
        <v>6</v>
      </c>
      <c r="C12" s="5">
        <v>7836554</v>
      </c>
      <c r="D12" s="6">
        <v>247618</v>
      </c>
      <c r="E12" s="5">
        <v>8084172</v>
      </c>
      <c r="F12" s="5">
        <v>6583984</v>
      </c>
      <c r="G12" s="5">
        <v>6738098.7799999984</v>
      </c>
      <c r="H12" s="5">
        <v>6736318.7799999984</v>
      </c>
      <c r="I12" s="25">
        <v>0.83327257015313361</v>
      </c>
      <c r="J12" s="5">
        <v>5562529.120000001</v>
      </c>
    </row>
    <row r="13" spans="2:10" x14ac:dyDescent="0.25">
      <c r="B13" s="24" t="s">
        <v>7</v>
      </c>
      <c r="C13" s="5">
        <v>526431167</v>
      </c>
      <c r="D13" s="6">
        <v>5266781</v>
      </c>
      <c r="E13" s="5">
        <v>531697948</v>
      </c>
      <c r="F13" s="5">
        <v>485179257.50000042</v>
      </c>
      <c r="G13" s="5">
        <v>491784385.05000037</v>
      </c>
      <c r="H13" s="5">
        <v>491713609.20000046</v>
      </c>
      <c r="I13" s="25">
        <v>0.92479877165145741</v>
      </c>
      <c r="J13" s="5">
        <v>444767292.64000005</v>
      </c>
    </row>
    <row r="14" spans="2:10" x14ac:dyDescent="0.25">
      <c r="B14" s="24" t="s">
        <v>8</v>
      </c>
      <c r="C14" s="5">
        <v>362056807</v>
      </c>
      <c r="D14" s="6">
        <v>-49026476</v>
      </c>
      <c r="E14" s="5">
        <v>313030331</v>
      </c>
      <c r="F14" s="5">
        <v>288439368.93000001</v>
      </c>
      <c r="G14" s="5">
        <v>275760197.25999981</v>
      </c>
      <c r="H14" s="5">
        <v>273174501.98999995</v>
      </c>
      <c r="I14" s="25">
        <v>0.87267742112185276</v>
      </c>
      <c r="J14" s="5">
        <v>139631058.09999999</v>
      </c>
    </row>
    <row r="15" spans="2:10" ht="18" x14ac:dyDescent="0.25">
      <c r="B15" s="10" t="s">
        <v>9</v>
      </c>
      <c r="C15" s="9">
        <v>5187720654</v>
      </c>
      <c r="D15" s="9">
        <v>0</v>
      </c>
      <c r="E15" s="9">
        <v>5187720654</v>
      </c>
      <c r="F15" s="9">
        <v>4795830682.3099995</v>
      </c>
      <c r="G15" s="9">
        <v>4688127424.8000002</v>
      </c>
      <c r="H15" s="9">
        <v>4677310345.7599993</v>
      </c>
      <c r="I15" s="1">
        <v>0.90161183643408793</v>
      </c>
      <c r="J15" s="9">
        <v>3776143596.0299988</v>
      </c>
    </row>
    <row r="17" spans="2:10" x14ac:dyDescent="0.25">
      <c r="J17" s="2"/>
    </row>
    <row r="18" spans="2:10" ht="18.75" x14ac:dyDescent="0.3">
      <c r="B18" s="4" t="s">
        <v>18</v>
      </c>
      <c r="C18" s="4"/>
      <c r="D18" s="4"/>
      <c r="E18" s="4"/>
      <c r="F18" s="4"/>
      <c r="G18" s="4"/>
      <c r="H18" s="4"/>
      <c r="I18" s="4"/>
      <c r="J18" s="4"/>
    </row>
    <row r="19" spans="2:10" ht="18.75" x14ac:dyDescent="0.3">
      <c r="B19" s="4" t="s">
        <v>21</v>
      </c>
      <c r="C19" s="4"/>
      <c r="D19" s="4"/>
      <c r="E19" s="4"/>
      <c r="F19" s="4"/>
      <c r="G19" s="4"/>
      <c r="H19" s="4"/>
      <c r="I19" s="4"/>
      <c r="J19" s="4"/>
    </row>
    <row r="20" spans="2:10" ht="18.75" x14ac:dyDescent="0.3">
      <c r="B20" s="4" t="s">
        <v>20</v>
      </c>
      <c r="C20" s="4"/>
      <c r="D20" s="4"/>
      <c r="E20" s="4"/>
      <c r="F20" s="4"/>
      <c r="G20" s="4"/>
      <c r="H20" s="4"/>
      <c r="I20" s="4"/>
      <c r="J20" s="4"/>
    </row>
    <row r="21" spans="2:10" ht="38.25" x14ac:dyDescent="0.25">
      <c r="B21" s="12" t="s">
        <v>22</v>
      </c>
      <c r="C21" s="13" t="s">
        <v>10</v>
      </c>
      <c r="D21" s="13" t="s">
        <v>11</v>
      </c>
      <c r="E21" s="13" t="s">
        <v>12</v>
      </c>
      <c r="F21" s="13" t="s">
        <v>13</v>
      </c>
      <c r="G21" s="13" t="s">
        <v>14</v>
      </c>
      <c r="H21" s="13" t="s">
        <v>15</v>
      </c>
      <c r="I21" s="13" t="s">
        <v>16</v>
      </c>
      <c r="J21" s="14" t="s">
        <v>17</v>
      </c>
    </row>
    <row r="22" spans="2:10" x14ac:dyDescent="0.25">
      <c r="B22" s="19" t="s">
        <v>23</v>
      </c>
      <c r="C22" s="20">
        <v>2755306548</v>
      </c>
      <c r="D22" s="20">
        <v>0</v>
      </c>
      <c r="E22" s="20">
        <f>C22-D22</f>
        <v>2755306548</v>
      </c>
      <c r="F22" s="20">
        <v>2560758035.98</v>
      </c>
      <c r="G22" s="20">
        <v>2596930137.2399998</v>
      </c>
      <c r="H22" s="20">
        <v>2596387648.1199999</v>
      </c>
      <c r="I22" s="21">
        <f>(H22/E22)*1</f>
        <v>0.9423226065370639</v>
      </c>
      <c r="J22" s="22">
        <v>2290120589.98</v>
      </c>
    </row>
    <row r="23" spans="2:10" x14ac:dyDescent="0.25">
      <c r="B23" s="19" t="s">
        <v>24</v>
      </c>
      <c r="C23" s="20">
        <v>379102993</v>
      </c>
      <c r="D23" s="20">
        <v>-11564891</v>
      </c>
      <c r="E23" s="20">
        <f>C23+(D23)</f>
        <v>367538102</v>
      </c>
      <c r="F23" s="20">
        <v>329002606.19</v>
      </c>
      <c r="G23" s="20">
        <v>323310480.19</v>
      </c>
      <c r="H23" s="20">
        <v>319443921.94999999</v>
      </c>
      <c r="I23" s="21">
        <f t="shared" ref="I23:I29" si="0">(H23/E23)*1</f>
        <v>0.86914504975595697</v>
      </c>
      <c r="J23" s="22">
        <v>272863678.87</v>
      </c>
    </row>
    <row r="24" spans="2:10" x14ac:dyDescent="0.25">
      <c r="B24" s="19" t="s">
        <v>25</v>
      </c>
      <c r="C24" s="20">
        <v>1213281305</v>
      </c>
      <c r="D24" s="20">
        <v>24339993</v>
      </c>
      <c r="E24" s="20">
        <f t="shared" ref="E24:E29" si="1">C24+(D24)</f>
        <v>1237621298</v>
      </c>
      <c r="F24" s="20">
        <v>1206220742.03</v>
      </c>
      <c r="G24" s="20">
        <v>1073462212.13</v>
      </c>
      <c r="H24" s="20">
        <v>1067231434.8200001</v>
      </c>
      <c r="I24" s="21">
        <f t="shared" si="0"/>
        <v>0.8623247164093325</v>
      </c>
      <c r="J24" s="22">
        <v>859481996.29999995</v>
      </c>
    </row>
    <row r="25" spans="2:10" x14ac:dyDescent="0.25">
      <c r="B25" s="19" t="s">
        <v>26</v>
      </c>
      <c r="C25" s="20">
        <v>272560812</v>
      </c>
      <c r="D25" s="20">
        <v>-23374124</v>
      </c>
      <c r="E25" s="20">
        <f t="shared" si="1"/>
        <v>249186688</v>
      </c>
      <c r="F25" s="20">
        <v>185057738.78999999</v>
      </c>
      <c r="G25" s="20">
        <v>175716804.81</v>
      </c>
      <c r="H25" s="20">
        <v>175699790.81</v>
      </c>
      <c r="I25" s="21">
        <f t="shared" si="0"/>
        <v>0.7050930056504463</v>
      </c>
      <c r="J25" s="23">
        <v>27677892.079999998</v>
      </c>
    </row>
    <row r="26" spans="2:10" x14ac:dyDescent="0.25">
      <c r="B26" s="19" t="str">
        <f t="array" ref="B26:B29">[1]!'!GrupoGasto y Programas!F16C2:F19C2'</f>
        <v>60000 - SERVICIOS DE LA DEUDA PUBLICA Y DISM.DE OTROS PASIVOS</v>
      </c>
      <c r="C26" s="20">
        <v>130372820</v>
      </c>
      <c r="D26" s="20">
        <v>0</v>
      </c>
      <c r="E26" s="20">
        <f t="shared" si="1"/>
        <v>130372820</v>
      </c>
      <c r="F26" s="20">
        <v>86089898.079999998</v>
      </c>
      <c r="G26" s="20">
        <v>86623402.379999995</v>
      </c>
      <c r="H26" s="20">
        <v>86463979.030000001</v>
      </c>
      <c r="I26" s="21">
        <f t="shared" si="0"/>
        <v>0.66320555948701576</v>
      </c>
      <c r="J26" s="23">
        <v>78043578.709999993</v>
      </c>
    </row>
    <row r="27" spans="2:10" x14ac:dyDescent="0.25">
      <c r="B27" s="19" t="str">
        <v>70000 - T R A N S F E R E N C I A S</v>
      </c>
      <c r="C27" s="20">
        <v>311938116</v>
      </c>
      <c r="D27" s="20">
        <v>42000</v>
      </c>
      <c r="E27" s="20">
        <f t="shared" si="1"/>
        <v>311980116</v>
      </c>
      <c r="F27" s="20">
        <v>299382340.51999998</v>
      </c>
      <c r="G27" s="20">
        <v>299821832.27999997</v>
      </c>
      <c r="H27" s="20">
        <v>299821832.27999997</v>
      </c>
      <c r="I27" s="21">
        <f t="shared" si="0"/>
        <v>0.96102865824948913</v>
      </c>
      <c r="J27" s="23">
        <v>185551799.28</v>
      </c>
    </row>
    <row r="28" spans="2:10" x14ac:dyDescent="0.25">
      <c r="B28" s="19" t="str">
        <v>80000 - IMPUESTOS, REGALIAS Y TASAS</v>
      </c>
      <c r="C28" s="20">
        <v>297383</v>
      </c>
      <c r="D28" s="20">
        <v>854129</v>
      </c>
      <c r="E28" s="20">
        <f t="shared" si="1"/>
        <v>1151512</v>
      </c>
      <c r="F28" s="20">
        <v>980491.67</v>
      </c>
      <c r="G28" s="20">
        <v>980491.67</v>
      </c>
      <c r="H28" s="20">
        <v>980438.67</v>
      </c>
      <c r="I28" s="21">
        <f>(H28/E28)*1</f>
        <v>0.85143591208775948</v>
      </c>
      <c r="J28" s="23">
        <v>143791.07</v>
      </c>
    </row>
    <row r="29" spans="2:10" x14ac:dyDescent="0.25">
      <c r="B29" s="19" t="str">
        <v>90000 - OTROS GASTOS</v>
      </c>
      <c r="C29" s="20">
        <v>124860677</v>
      </c>
      <c r="D29" s="20">
        <v>9702893</v>
      </c>
      <c r="E29" s="20">
        <f t="shared" si="1"/>
        <v>134563570</v>
      </c>
      <c r="F29" s="20">
        <v>128338829.05</v>
      </c>
      <c r="G29" s="20">
        <v>131282064.09999999</v>
      </c>
      <c r="H29" s="20">
        <v>131281300.08</v>
      </c>
      <c r="I29" s="21">
        <f t="shared" si="0"/>
        <v>0.9756080347749394</v>
      </c>
      <c r="J29" s="23">
        <v>62260269.740000002</v>
      </c>
    </row>
    <row r="30" spans="2:10" ht="18" x14ac:dyDescent="0.25">
      <c r="B30" s="15" t="s">
        <v>9</v>
      </c>
      <c r="C30" s="16">
        <v>5187720654</v>
      </c>
      <c r="D30" s="16">
        <v>0</v>
      </c>
      <c r="E30" s="16">
        <v>5187720654</v>
      </c>
      <c r="F30" s="16">
        <v>4795830682.3099995</v>
      </c>
      <c r="G30" s="16">
        <v>4688127424.8000002</v>
      </c>
      <c r="H30" s="16">
        <v>4677310345.7599993</v>
      </c>
      <c r="I30" s="17">
        <v>0.90161183643408793</v>
      </c>
      <c r="J30" s="18">
        <v>3776143596.0299988</v>
      </c>
    </row>
    <row r="31" spans="2:10" x14ac:dyDescent="0.25">
      <c r="C31" s="11"/>
      <c r="D31" s="11"/>
      <c r="E31" s="11"/>
      <c r="F31" s="11"/>
      <c r="G31" s="11"/>
      <c r="H31" s="11"/>
    </row>
  </sheetData>
  <mergeCells count="7">
    <mergeCell ref="B19:J19"/>
    <mergeCell ref="B20:J20"/>
    <mergeCell ref="B18:J18"/>
    <mergeCell ref="B5:J5"/>
    <mergeCell ref="B2:J2"/>
    <mergeCell ref="B3:J3"/>
    <mergeCell ref="B4:J4"/>
  </mergeCells>
  <pageMargins left="0.7" right="0.7" top="0.75" bottom="0.75" header="0.3" footer="0.3"/>
  <pageSetup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Mariela Blanca Flores Fernandez</dc:creator>
  <cp:lastModifiedBy>Mariela Blanca Flores Fernandez</cp:lastModifiedBy>
  <dcterms:created xsi:type="dcterms:W3CDTF">2026-04-21T13:41:41Z</dcterms:created>
  <dcterms:modified xsi:type="dcterms:W3CDTF">2026-04-21T17:09:22Z</dcterms:modified>
</cp:coreProperties>
</file>